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Cemetery\"/>
    </mc:Choice>
  </mc:AlternateContent>
  <xr:revisionPtr revIDLastSave="0" documentId="13_ncr:1_{796BE768-BC1A-4F33-AF69-73AAF44ED94C}" xr6:coauthVersionLast="47" xr6:coauthVersionMax="47" xr10:uidLastSave="{00000000-0000-0000-0000-000000000000}"/>
  <bookViews>
    <workbookView xWindow="28680" yWindow="-120" windowWidth="29040" windowHeight="15840" activeTab="1" xr2:uid="{BCD4F828-3757-414B-9CD0-44A4C4C07294}"/>
  </bookViews>
  <sheets>
    <sheet name="Price List" sheetId="1" r:id="rId1"/>
    <sheet name="Price List Jan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2" l="1"/>
  <c r="F14" i="2" s="1"/>
  <c r="E13" i="2"/>
  <c r="E11" i="2"/>
  <c r="E10" i="2"/>
  <c r="E8" i="2"/>
  <c r="G8" i="2"/>
  <c r="E7" i="2"/>
  <c r="F36" i="2"/>
  <c r="G36" i="2" s="1"/>
  <c r="D36" i="2"/>
  <c r="F35" i="2"/>
  <c r="G35" i="2" s="1"/>
  <c r="D35" i="2"/>
  <c r="F32" i="2"/>
  <c r="G32" i="2" s="1"/>
  <c r="D32" i="2"/>
  <c r="G30" i="2"/>
  <c r="F30" i="2"/>
  <c r="D30" i="2"/>
  <c r="F29" i="2"/>
  <c r="G29" i="2" s="1"/>
  <c r="D29" i="2"/>
  <c r="G27" i="2"/>
  <c r="F27" i="2"/>
  <c r="D27" i="2"/>
  <c r="G26" i="2"/>
  <c r="D26" i="2"/>
  <c r="F25" i="2"/>
  <c r="G25" i="2" s="1"/>
  <c r="D25" i="2"/>
  <c r="G23" i="2"/>
  <c r="F23" i="2"/>
  <c r="D23" i="2"/>
  <c r="G22" i="2"/>
  <c r="D22" i="2"/>
  <c r="F20" i="2"/>
  <c r="G20" i="2" s="1"/>
  <c r="D20" i="2"/>
  <c r="G19" i="2"/>
  <c r="D19" i="2"/>
  <c r="F17" i="2"/>
  <c r="G17" i="2" s="1"/>
  <c r="D17" i="2"/>
  <c r="G16" i="2"/>
  <c r="F16" i="2"/>
  <c r="D16" i="2"/>
  <c r="F7" i="2"/>
  <c r="G7" i="2" s="1"/>
  <c r="G13" i="2" l="1"/>
  <c r="G14" i="2"/>
  <c r="G10" i="2"/>
  <c r="I37" i="1" l="1"/>
  <c r="J37" i="1" s="1"/>
  <c r="J36" i="1"/>
  <c r="J33" i="1"/>
  <c r="I32" i="1"/>
  <c r="J32" i="1" s="1"/>
  <c r="J29" i="1"/>
  <c r="J28" i="1"/>
  <c r="I25" i="1"/>
  <c r="J25" i="1" s="1"/>
  <c r="J24" i="1"/>
  <c r="I21" i="1"/>
  <c r="J21" i="1" s="1"/>
  <c r="J20" i="1"/>
  <c r="J17" i="1"/>
  <c r="I16" i="1"/>
  <c r="J16" i="1" s="1"/>
  <c r="J13" i="1"/>
  <c r="J12" i="1"/>
  <c r="I9" i="1"/>
  <c r="J9" i="1"/>
  <c r="J8" i="1"/>
  <c r="D32" i="1"/>
  <c r="E32" i="1" s="1"/>
  <c r="D35" i="1"/>
  <c r="E35" i="1" s="1"/>
  <c r="D36" i="1"/>
  <c r="E36" i="1"/>
  <c r="E19" i="1"/>
  <c r="D20" i="1"/>
  <c r="E20" i="1" s="1"/>
  <c r="E22" i="1"/>
  <c r="D23" i="1"/>
  <c r="E23" i="1" s="1"/>
  <c r="D25" i="1"/>
  <c r="E25" i="1" s="1"/>
  <c r="E26" i="1"/>
  <c r="D27" i="1"/>
  <c r="E27" i="1" s="1"/>
  <c r="D29" i="1"/>
  <c r="E29" i="1" s="1"/>
  <c r="D30" i="1"/>
  <c r="E30" i="1"/>
  <c r="E8" i="1"/>
  <c r="E10" i="1"/>
  <c r="E11" i="1"/>
  <c r="E13" i="1"/>
  <c r="D14" i="1"/>
  <c r="E14" i="1" s="1"/>
  <c r="D16" i="1"/>
  <c r="E16" i="1" s="1"/>
  <c r="D17" i="1"/>
  <c r="E17" i="1" s="1"/>
  <c r="D7" i="1"/>
  <c r="E7" i="1" s="1"/>
  <c r="G11" i="2"/>
</calcChain>
</file>

<file path=xl/sharedStrings.xml><?xml version="1.0" encoding="utf-8"?>
<sst xmlns="http://schemas.openxmlformats.org/spreadsheetml/2006/main" count="84" uniqueCount="42">
  <si>
    <t xml:space="preserve">CEMETERY PRICE LIST </t>
  </si>
  <si>
    <t>Amount</t>
  </si>
  <si>
    <t>HST</t>
  </si>
  <si>
    <t>Total</t>
  </si>
  <si>
    <t>Full Size Burial Lot-Resident</t>
  </si>
  <si>
    <t>Full Size Burial Lot-NON-Resident</t>
  </si>
  <si>
    <t>Cremains Burial Lot-Resident</t>
  </si>
  <si>
    <t>Cremains Burial Lot-NON-Resident</t>
  </si>
  <si>
    <t>Infant Size Burial Lot-Resident</t>
  </si>
  <si>
    <t>Infant Size Burial Lot-NON-Resident</t>
  </si>
  <si>
    <t>Open and Close-Regular Lot-Resident</t>
  </si>
  <si>
    <t>Open and Close-Regular Lot-NON-Resident</t>
  </si>
  <si>
    <t>Open and Close-Cremains/Niche-Resident</t>
  </si>
  <si>
    <t>Open and Close-Cremains/Niche-NON-Resident</t>
  </si>
  <si>
    <t>Open and Close - Infant Lot-Resident</t>
  </si>
  <si>
    <t>Open and Close - Infant Lot-NON-Resident</t>
  </si>
  <si>
    <t>Mortuary Fee-Resident  PER MONTH</t>
  </si>
  <si>
    <t>Mortuary Fee-NON Resident PER MONTH</t>
  </si>
  <si>
    <t xml:space="preserve">TO a Maximum of </t>
  </si>
  <si>
    <t>Disinterment Fee-Interment</t>
  </si>
  <si>
    <t>Transfer of Ownership</t>
  </si>
  <si>
    <t>Flat Marker</t>
  </si>
  <si>
    <t>N/C</t>
  </si>
  <si>
    <t>Flat Marker more than 173 square inch</t>
  </si>
  <si>
    <t>Upright</t>
  </si>
  <si>
    <t>CEMETERY PRICE LIST - COLUMBARIUM</t>
  </si>
  <si>
    <t>Top Row-Resident</t>
  </si>
  <si>
    <t>Ashes for 1</t>
  </si>
  <si>
    <t>Ashes for 2</t>
  </si>
  <si>
    <t>Top Row-NON Resident</t>
  </si>
  <si>
    <t>2nd Row-Resident</t>
  </si>
  <si>
    <t>2nd Row-NON Resident</t>
  </si>
  <si>
    <t>3rd Row-Resident</t>
  </si>
  <si>
    <t>3rd Row-NON Resident</t>
  </si>
  <si>
    <t>4th Row-Resident</t>
  </si>
  <si>
    <t>4th  Row-NON Resident</t>
  </si>
  <si>
    <t>CHAIR</t>
  </si>
  <si>
    <t>DATE</t>
  </si>
  <si>
    <t>TownPortion</t>
  </si>
  <si>
    <t>CEMETERY PRICE LIST -EFFECTIVE January 1 2022</t>
  </si>
  <si>
    <t>Care&amp; Maint Portion</t>
  </si>
  <si>
    <t>Sub-Total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</si>
</sst>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0" xfId="0" applyFont="1" applyBorder="1"/>
    <xf numFmtId="4" fontId="2" fillId="0" borderId="0" xfId="0" applyNumberFormat="1" applyFont="1" applyBorder="1"/>
    <xf numFmtId="0" fontId="2" fillId="0" borderId="5" xfId="0" applyFont="1" applyBorder="1"/>
    <xf numFmtId="4" fontId="2" fillId="0" borderId="6" xfId="0" applyNumberFormat="1" applyFont="1" applyBorder="1"/>
    <xf numFmtId="4" fontId="1" fillId="0" borderId="0" xfId="0" applyNumberFormat="1" applyFont="1" applyBorder="1"/>
    <xf numFmtId="4" fontId="1" fillId="0" borderId="6" xfId="0" applyNumberFormat="1" applyFont="1" applyBorder="1"/>
    <xf numFmtId="0" fontId="2" fillId="0" borderId="7" xfId="0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0" fontId="2" fillId="0" borderId="11" xfId="0" applyFont="1" applyBorder="1"/>
    <xf numFmtId="4" fontId="2" fillId="0" borderId="12" xfId="0" applyNumberFormat="1" applyFont="1" applyBorder="1"/>
    <xf numFmtId="4" fontId="1" fillId="0" borderId="12" xfId="0" applyNumberFormat="1" applyFont="1" applyBorder="1"/>
    <xf numFmtId="0" fontId="2" fillId="0" borderId="13" xfId="0" applyFont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7" xfId="0" applyNumberFormat="1" applyFont="1" applyFill="1" applyBorder="1"/>
    <xf numFmtId="4" fontId="2" fillId="0" borderId="17" xfId="0" applyNumberFormat="1" applyFont="1" applyBorder="1"/>
    <xf numFmtId="4" fontId="2" fillId="0" borderId="18" xfId="0" applyNumberFormat="1" applyFont="1" applyBorder="1"/>
    <xf numFmtId="4" fontId="1" fillId="0" borderId="17" xfId="0" applyNumberFormat="1" applyFont="1" applyBorder="1"/>
    <xf numFmtId="4" fontId="2" fillId="2" borderId="17" xfId="0" applyNumberFormat="1" applyFont="1" applyFill="1" applyBorder="1"/>
    <xf numFmtId="4" fontId="2" fillId="0" borderId="17" xfId="0" applyNumberFormat="1" applyFont="1" applyFill="1" applyBorder="1"/>
    <xf numFmtId="4" fontId="1" fillId="0" borderId="17" xfId="0" applyNumberFormat="1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99E3D-5880-4909-B08C-4D962A0DCFCA}">
  <sheetPr>
    <pageSetUpPr fitToPage="1"/>
  </sheetPr>
  <dimension ref="B2:J40"/>
  <sheetViews>
    <sheetView topLeftCell="A31" workbookViewId="0">
      <selection activeCell="B46" sqref="B46"/>
    </sheetView>
  </sheetViews>
  <sheetFormatPr defaultColWidth="8.85546875" defaultRowHeight="18.75" x14ac:dyDescent="0.3"/>
  <cols>
    <col min="1" max="1" width="8.85546875" style="1"/>
    <col min="2" max="2" width="49.42578125" style="1" customWidth="1"/>
    <col min="3" max="3" width="17.140625" style="2" customWidth="1"/>
    <col min="4" max="4" width="12.85546875" style="2" customWidth="1"/>
    <col min="5" max="5" width="14.28515625" style="2" customWidth="1"/>
    <col min="6" max="6" width="8.28515625" style="1" customWidth="1"/>
    <col min="7" max="7" width="30.85546875" style="1" customWidth="1"/>
    <col min="8" max="8" width="12.85546875" style="2" customWidth="1"/>
    <col min="9" max="10" width="15" style="2" customWidth="1"/>
    <col min="11" max="16384" width="8.85546875" style="1"/>
  </cols>
  <sheetData>
    <row r="2" spans="2:10" ht="19.5" thickBot="1" x14ac:dyDescent="0.35"/>
    <row r="3" spans="2:10" x14ac:dyDescent="0.3">
      <c r="B3" s="30" t="s">
        <v>0</v>
      </c>
      <c r="C3" s="31"/>
      <c r="D3" s="31"/>
      <c r="E3" s="32"/>
      <c r="G3" s="27" t="s">
        <v>25</v>
      </c>
      <c r="H3" s="28"/>
      <c r="I3" s="28"/>
      <c r="J3" s="29"/>
    </row>
    <row r="4" spans="2:10" x14ac:dyDescent="0.3">
      <c r="B4" s="14"/>
      <c r="C4" s="12"/>
      <c r="D4" s="12"/>
      <c r="E4" s="15"/>
      <c r="G4" s="7"/>
      <c r="H4" s="6"/>
      <c r="I4" s="6"/>
      <c r="J4" s="8"/>
    </row>
    <row r="5" spans="2:10" x14ac:dyDescent="0.3">
      <c r="B5" s="14"/>
      <c r="C5" s="12"/>
      <c r="D5" s="12"/>
      <c r="E5" s="15"/>
      <c r="G5" s="7"/>
      <c r="H5" s="6"/>
      <c r="I5" s="6"/>
      <c r="J5" s="8"/>
    </row>
    <row r="6" spans="2:10" x14ac:dyDescent="0.3">
      <c r="B6" s="14"/>
      <c r="C6" s="13" t="s">
        <v>1</v>
      </c>
      <c r="D6" s="13" t="s">
        <v>2</v>
      </c>
      <c r="E6" s="16" t="s">
        <v>3</v>
      </c>
      <c r="G6" s="7"/>
      <c r="H6" s="9" t="s">
        <v>1</v>
      </c>
      <c r="I6" s="9" t="s">
        <v>2</v>
      </c>
      <c r="J6" s="10" t="s">
        <v>3</v>
      </c>
    </row>
    <row r="7" spans="2:10" x14ac:dyDescent="0.3">
      <c r="B7" s="14" t="s">
        <v>4</v>
      </c>
      <c r="C7" s="12">
        <v>470</v>
      </c>
      <c r="D7" s="12">
        <f>SUM(C7*13%)</f>
        <v>61.1</v>
      </c>
      <c r="E7" s="15">
        <f>SUM(C7:D7)</f>
        <v>531.1</v>
      </c>
      <c r="G7" s="7" t="s">
        <v>26</v>
      </c>
      <c r="H7" s="6"/>
      <c r="I7" s="6"/>
      <c r="J7" s="8"/>
    </row>
    <row r="8" spans="2:10" x14ac:dyDescent="0.3">
      <c r="B8" s="14" t="s">
        <v>5</v>
      </c>
      <c r="C8" s="12">
        <v>547</v>
      </c>
      <c r="D8" s="12">
        <v>71.099999999999994</v>
      </c>
      <c r="E8" s="15">
        <f t="shared" ref="E8:E17" si="0">SUM(C8:D8)</f>
        <v>618.1</v>
      </c>
      <c r="G8" s="11" t="s">
        <v>27</v>
      </c>
      <c r="H8" s="12">
        <v>1092.5</v>
      </c>
      <c r="I8" s="12">
        <v>142.05000000000001</v>
      </c>
      <c r="J8" s="12">
        <f>SUM(H8:I8)</f>
        <v>1234.55</v>
      </c>
    </row>
    <row r="9" spans="2:10" x14ac:dyDescent="0.3">
      <c r="B9" s="14"/>
      <c r="C9" s="12"/>
      <c r="D9" s="12"/>
      <c r="E9" s="15"/>
      <c r="G9" s="11" t="s">
        <v>28</v>
      </c>
      <c r="H9" s="12">
        <v>1265</v>
      </c>
      <c r="I9" s="12">
        <f>SUM(H9*13%)</f>
        <v>164.45000000000002</v>
      </c>
      <c r="J9" s="12">
        <f>SUM(H9:I9)</f>
        <v>1429.45</v>
      </c>
    </row>
    <row r="10" spans="2:10" x14ac:dyDescent="0.3">
      <c r="B10" s="14" t="s">
        <v>6</v>
      </c>
      <c r="C10" s="12">
        <v>216</v>
      </c>
      <c r="D10" s="12">
        <v>29.1</v>
      </c>
      <c r="E10" s="15">
        <f t="shared" si="0"/>
        <v>245.1</v>
      </c>
      <c r="G10" s="7"/>
      <c r="H10" s="6"/>
      <c r="I10" s="6"/>
      <c r="J10" s="8"/>
    </row>
    <row r="11" spans="2:10" x14ac:dyDescent="0.3">
      <c r="B11" s="14" t="s">
        <v>7</v>
      </c>
      <c r="C11" s="12">
        <v>249</v>
      </c>
      <c r="D11" s="12">
        <v>32.4</v>
      </c>
      <c r="E11" s="15">
        <f t="shared" si="0"/>
        <v>281.39999999999998</v>
      </c>
      <c r="G11" s="7" t="s">
        <v>29</v>
      </c>
      <c r="H11" s="6"/>
      <c r="I11" s="6"/>
      <c r="J11" s="8"/>
    </row>
    <row r="12" spans="2:10" x14ac:dyDescent="0.3">
      <c r="B12" s="14"/>
      <c r="C12" s="12"/>
      <c r="D12" s="12"/>
      <c r="E12" s="15"/>
      <c r="G12" s="11" t="s">
        <v>27</v>
      </c>
      <c r="H12" s="12">
        <v>1127</v>
      </c>
      <c r="I12" s="12">
        <v>146.5</v>
      </c>
      <c r="J12" s="12">
        <f>SUM(H12:I12)</f>
        <v>1273.5</v>
      </c>
    </row>
    <row r="13" spans="2:10" x14ac:dyDescent="0.3">
      <c r="B13" s="14" t="s">
        <v>8</v>
      </c>
      <c r="C13" s="12">
        <v>282</v>
      </c>
      <c r="D13" s="12">
        <v>36.65</v>
      </c>
      <c r="E13" s="15">
        <f t="shared" si="0"/>
        <v>318.64999999999998</v>
      </c>
      <c r="G13" s="11" t="s">
        <v>28</v>
      </c>
      <c r="H13" s="12">
        <v>1322.5</v>
      </c>
      <c r="I13" s="12">
        <v>171.95</v>
      </c>
      <c r="J13" s="12">
        <f>SUM(H13:I13)</f>
        <v>1494.45</v>
      </c>
    </row>
    <row r="14" spans="2:10" x14ac:dyDescent="0.3">
      <c r="B14" s="14" t="s">
        <v>9</v>
      </c>
      <c r="C14" s="12">
        <v>315</v>
      </c>
      <c r="D14" s="12">
        <f t="shared" ref="D14:D36" si="1">SUM(C14*13%)</f>
        <v>40.950000000000003</v>
      </c>
      <c r="E14" s="15">
        <f t="shared" si="0"/>
        <v>355.95</v>
      </c>
      <c r="G14" s="7"/>
      <c r="H14" s="6"/>
      <c r="I14" s="6"/>
      <c r="J14" s="8"/>
    </row>
    <row r="15" spans="2:10" x14ac:dyDescent="0.3">
      <c r="B15" s="14"/>
      <c r="C15" s="12"/>
      <c r="D15" s="12"/>
      <c r="E15" s="15"/>
      <c r="G15" s="7" t="s">
        <v>30</v>
      </c>
      <c r="H15" s="6"/>
      <c r="I15" s="6"/>
      <c r="J15" s="8"/>
    </row>
    <row r="16" spans="2:10" x14ac:dyDescent="0.3">
      <c r="B16" s="14" t="s">
        <v>10</v>
      </c>
      <c r="C16" s="12">
        <v>330</v>
      </c>
      <c r="D16" s="12">
        <f t="shared" si="1"/>
        <v>42.9</v>
      </c>
      <c r="E16" s="15">
        <f t="shared" si="0"/>
        <v>372.9</v>
      </c>
      <c r="G16" s="11" t="s">
        <v>27</v>
      </c>
      <c r="H16" s="12">
        <v>1035</v>
      </c>
      <c r="I16" s="12">
        <f>SUM(H16*13%)</f>
        <v>134.55000000000001</v>
      </c>
      <c r="J16" s="12">
        <f>SUM(H16:I16)</f>
        <v>1169.55</v>
      </c>
    </row>
    <row r="17" spans="2:10" x14ac:dyDescent="0.3">
      <c r="B17" s="14" t="s">
        <v>11</v>
      </c>
      <c r="C17" s="12">
        <v>385</v>
      </c>
      <c r="D17" s="12">
        <f t="shared" si="1"/>
        <v>50.050000000000004</v>
      </c>
      <c r="E17" s="15">
        <f t="shared" si="0"/>
        <v>435.05</v>
      </c>
      <c r="G17" s="11" t="s">
        <v>28</v>
      </c>
      <c r="H17" s="12">
        <v>1207.5</v>
      </c>
      <c r="I17" s="12">
        <v>157</v>
      </c>
      <c r="J17" s="12">
        <f>SUM(H17:I17)</f>
        <v>1364.5</v>
      </c>
    </row>
    <row r="18" spans="2:10" x14ac:dyDescent="0.3">
      <c r="B18" s="14"/>
      <c r="C18" s="12"/>
      <c r="D18" s="12"/>
      <c r="E18" s="15"/>
      <c r="G18" s="7"/>
      <c r="H18" s="6"/>
      <c r="I18" s="6"/>
      <c r="J18" s="8"/>
    </row>
    <row r="19" spans="2:10" x14ac:dyDescent="0.3">
      <c r="B19" s="14" t="s">
        <v>12</v>
      </c>
      <c r="C19" s="12">
        <v>137</v>
      </c>
      <c r="D19" s="12">
        <v>17.8</v>
      </c>
      <c r="E19" s="15">
        <f t="shared" ref="E19:E30" si="2">SUM(C19:D19)</f>
        <v>154.80000000000001</v>
      </c>
      <c r="G19" s="7" t="s">
        <v>31</v>
      </c>
      <c r="H19" s="6"/>
      <c r="I19" s="6"/>
      <c r="J19" s="8"/>
    </row>
    <row r="20" spans="2:10" x14ac:dyDescent="0.3">
      <c r="B20" s="14" t="s">
        <v>13</v>
      </c>
      <c r="C20" s="12">
        <v>165</v>
      </c>
      <c r="D20" s="12">
        <f t="shared" si="1"/>
        <v>21.45</v>
      </c>
      <c r="E20" s="15">
        <f t="shared" si="2"/>
        <v>186.45</v>
      </c>
      <c r="G20" s="11" t="s">
        <v>27</v>
      </c>
      <c r="H20" s="12">
        <v>1069.5</v>
      </c>
      <c r="I20" s="12">
        <v>139.05000000000001</v>
      </c>
      <c r="J20" s="12">
        <f>SUM(H20:I20)</f>
        <v>1208.55</v>
      </c>
    </row>
    <row r="21" spans="2:10" x14ac:dyDescent="0.3">
      <c r="B21" s="14"/>
      <c r="C21" s="12"/>
      <c r="D21" s="12"/>
      <c r="E21" s="15"/>
      <c r="G21" s="11" t="s">
        <v>28</v>
      </c>
      <c r="H21" s="20">
        <v>1265</v>
      </c>
      <c r="I21" s="12">
        <f>SUM(H21*13%)</f>
        <v>164.45000000000002</v>
      </c>
      <c r="J21" s="12">
        <f>SUM(H21:I21)</f>
        <v>1429.45</v>
      </c>
    </row>
    <row r="22" spans="2:10" x14ac:dyDescent="0.3">
      <c r="B22" s="14" t="s">
        <v>14</v>
      </c>
      <c r="C22" s="12">
        <v>192</v>
      </c>
      <c r="D22" s="12">
        <v>24.95</v>
      </c>
      <c r="E22" s="15">
        <f t="shared" si="2"/>
        <v>216.95</v>
      </c>
      <c r="G22" s="7"/>
      <c r="H22" s="6"/>
      <c r="I22" s="6"/>
      <c r="J22" s="8"/>
    </row>
    <row r="23" spans="2:10" x14ac:dyDescent="0.3">
      <c r="B23" s="14" t="s">
        <v>15</v>
      </c>
      <c r="C23" s="12">
        <v>220</v>
      </c>
      <c r="D23" s="12">
        <f t="shared" si="1"/>
        <v>28.6</v>
      </c>
      <c r="E23" s="15">
        <f t="shared" si="2"/>
        <v>248.6</v>
      </c>
      <c r="G23" s="7" t="s">
        <v>32</v>
      </c>
      <c r="H23" s="6"/>
      <c r="I23" s="6"/>
      <c r="J23" s="8"/>
    </row>
    <row r="24" spans="2:10" x14ac:dyDescent="0.3">
      <c r="B24" s="14"/>
      <c r="C24" s="12"/>
      <c r="D24" s="12"/>
      <c r="E24" s="15"/>
      <c r="G24" s="11" t="s">
        <v>27</v>
      </c>
      <c r="H24" s="12">
        <v>977.5</v>
      </c>
      <c r="I24" s="12">
        <v>127.1</v>
      </c>
      <c r="J24" s="12">
        <f>SUM(H24:I24)</f>
        <v>1104.5999999999999</v>
      </c>
    </row>
    <row r="25" spans="2:10" x14ac:dyDescent="0.3">
      <c r="B25" s="14" t="s">
        <v>16</v>
      </c>
      <c r="C25" s="12">
        <v>55</v>
      </c>
      <c r="D25" s="12">
        <f t="shared" si="1"/>
        <v>7.15</v>
      </c>
      <c r="E25" s="15">
        <f t="shared" si="2"/>
        <v>62.15</v>
      </c>
      <c r="G25" s="11" t="s">
        <v>28</v>
      </c>
      <c r="H25" s="12">
        <v>1150</v>
      </c>
      <c r="I25" s="12">
        <f>SUM(H25*13%)</f>
        <v>149.5</v>
      </c>
      <c r="J25" s="12">
        <f>SUM(H25:I25)</f>
        <v>1299.5</v>
      </c>
    </row>
    <row r="26" spans="2:10" x14ac:dyDescent="0.3">
      <c r="B26" s="14" t="s">
        <v>17</v>
      </c>
      <c r="C26" s="12">
        <v>77</v>
      </c>
      <c r="D26" s="12">
        <v>10</v>
      </c>
      <c r="E26" s="15">
        <f t="shared" si="2"/>
        <v>87</v>
      </c>
      <c r="G26" s="7"/>
      <c r="H26" s="6"/>
      <c r="I26" s="6"/>
      <c r="J26" s="8"/>
    </row>
    <row r="27" spans="2:10" x14ac:dyDescent="0.3">
      <c r="B27" s="14" t="s">
        <v>18</v>
      </c>
      <c r="C27" s="12">
        <v>220</v>
      </c>
      <c r="D27" s="12">
        <f t="shared" si="1"/>
        <v>28.6</v>
      </c>
      <c r="E27" s="15">
        <f t="shared" si="2"/>
        <v>248.6</v>
      </c>
      <c r="G27" s="7" t="s">
        <v>33</v>
      </c>
      <c r="H27" s="6"/>
      <c r="I27" s="6"/>
      <c r="J27" s="8"/>
    </row>
    <row r="28" spans="2:10" x14ac:dyDescent="0.3">
      <c r="B28" s="14"/>
      <c r="C28" s="12"/>
      <c r="D28" s="12"/>
      <c r="E28" s="15"/>
      <c r="G28" s="11" t="s">
        <v>27</v>
      </c>
      <c r="H28" s="12">
        <v>1012</v>
      </c>
      <c r="I28" s="12">
        <v>131.55000000000001</v>
      </c>
      <c r="J28" s="12">
        <f>SUM(H28:I28)</f>
        <v>1143.55</v>
      </c>
    </row>
    <row r="29" spans="2:10" x14ac:dyDescent="0.3">
      <c r="B29" s="14" t="s">
        <v>19</v>
      </c>
      <c r="C29" s="12">
        <v>2000</v>
      </c>
      <c r="D29" s="12">
        <f t="shared" si="1"/>
        <v>260</v>
      </c>
      <c r="E29" s="15">
        <f t="shared" si="2"/>
        <v>2260</v>
      </c>
      <c r="G29" s="11" t="s">
        <v>28</v>
      </c>
      <c r="H29" s="20">
        <v>1207.5</v>
      </c>
      <c r="I29" s="12">
        <v>157</v>
      </c>
      <c r="J29" s="12">
        <f>SUM(H29:I29)</f>
        <v>1364.5</v>
      </c>
    </row>
    <row r="30" spans="2:10" x14ac:dyDescent="0.3">
      <c r="B30" s="14" t="s">
        <v>19</v>
      </c>
      <c r="C30" s="12">
        <v>500</v>
      </c>
      <c r="D30" s="12">
        <f t="shared" si="1"/>
        <v>65</v>
      </c>
      <c r="E30" s="15">
        <f t="shared" si="2"/>
        <v>565</v>
      </c>
      <c r="G30" s="7"/>
      <c r="H30" s="6"/>
      <c r="I30" s="6"/>
      <c r="J30" s="8"/>
    </row>
    <row r="31" spans="2:10" x14ac:dyDescent="0.3">
      <c r="B31" s="14"/>
      <c r="C31" s="12"/>
      <c r="D31" s="12"/>
      <c r="E31" s="15"/>
      <c r="G31" s="7" t="s">
        <v>34</v>
      </c>
      <c r="H31" s="6"/>
      <c r="I31" s="6"/>
      <c r="J31" s="8"/>
    </row>
    <row r="32" spans="2:10" x14ac:dyDescent="0.3">
      <c r="B32" s="14" t="s">
        <v>20</v>
      </c>
      <c r="C32" s="12">
        <v>25</v>
      </c>
      <c r="D32" s="12">
        <f t="shared" si="1"/>
        <v>3.25</v>
      </c>
      <c r="E32" s="15">
        <f t="shared" ref="E32:E36" si="3">SUM(C32:D32)</f>
        <v>28.25</v>
      </c>
      <c r="G32" s="11" t="s">
        <v>27</v>
      </c>
      <c r="H32" s="12">
        <v>920</v>
      </c>
      <c r="I32" s="12">
        <f>SUM(H32*13%)</f>
        <v>119.60000000000001</v>
      </c>
      <c r="J32" s="12">
        <f>SUM(H32:I32)</f>
        <v>1039.5999999999999</v>
      </c>
    </row>
    <row r="33" spans="2:10" x14ac:dyDescent="0.3">
      <c r="B33" s="14"/>
      <c r="C33" s="12"/>
      <c r="D33" s="12"/>
      <c r="E33" s="15"/>
      <c r="G33" s="11" t="s">
        <v>28</v>
      </c>
      <c r="H33" s="12">
        <v>1092.5</v>
      </c>
      <c r="I33" s="12">
        <v>142.05000000000001</v>
      </c>
      <c r="J33" s="12">
        <f>SUM(H33:I33)</f>
        <v>1234.55</v>
      </c>
    </row>
    <row r="34" spans="2:10" x14ac:dyDescent="0.3">
      <c r="B34" s="14" t="s">
        <v>21</v>
      </c>
      <c r="C34" s="12" t="s">
        <v>22</v>
      </c>
      <c r="D34" s="12"/>
      <c r="E34" s="15"/>
      <c r="G34" s="7"/>
      <c r="H34" s="6"/>
      <c r="I34" s="6"/>
      <c r="J34" s="8"/>
    </row>
    <row r="35" spans="2:10" x14ac:dyDescent="0.3">
      <c r="B35" s="14" t="s">
        <v>23</v>
      </c>
      <c r="C35" s="12">
        <v>50</v>
      </c>
      <c r="D35" s="12">
        <f t="shared" si="1"/>
        <v>6.5</v>
      </c>
      <c r="E35" s="15">
        <f t="shared" si="3"/>
        <v>56.5</v>
      </c>
      <c r="G35" s="7" t="s">
        <v>35</v>
      </c>
      <c r="H35" s="6"/>
      <c r="I35" s="6"/>
      <c r="J35" s="8"/>
    </row>
    <row r="36" spans="2:10" x14ac:dyDescent="0.3">
      <c r="B36" s="14" t="s">
        <v>24</v>
      </c>
      <c r="C36" s="12">
        <v>100</v>
      </c>
      <c r="D36" s="12">
        <f t="shared" si="1"/>
        <v>13</v>
      </c>
      <c r="E36" s="15">
        <f t="shared" si="3"/>
        <v>113</v>
      </c>
      <c r="G36" s="11" t="s">
        <v>27</v>
      </c>
      <c r="H36" s="12">
        <v>954.5</v>
      </c>
      <c r="I36" s="12">
        <v>124.1</v>
      </c>
      <c r="J36" s="12">
        <f>SUM(H36:I36)</f>
        <v>1078.5999999999999</v>
      </c>
    </row>
    <row r="37" spans="2:10" ht="19.5" thickBot="1" x14ac:dyDescent="0.35">
      <c r="B37" s="17"/>
      <c r="C37" s="18"/>
      <c r="D37" s="18"/>
      <c r="E37" s="19"/>
      <c r="G37" s="11" t="s">
        <v>28</v>
      </c>
      <c r="H37" s="12">
        <v>1150</v>
      </c>
      <c r="I37" s="12">
        <f>SUM(H37*13%)</f>
        <v>149.5</v>
      </c>
      <c r="J37" s="12">
        <f>SUM(H37:I37)</f>
        <v>1299.5</v>
      </c>
    </row>
    <row r="39" spans="2:10" x14ac:dyDescent="0.3">
      <c r="B39" s="5"/>
      <c r="C39" s="6"/>
      <c r="D39" s="6"/>
      <c r="G39" s="3"/>
      <c r="I39" s="4"/>
    </row>
    <row r="40" spans="2:10" x14ac:dyDescent="0.3">
      <c r="B40" s="5"/>
      <c r="C40" s="6"/>
      <c r="D40" s="6"/>
      <c r="G40" s="1" t="s">
        <v>36</v>
      </c>
      <c r="I40" s="2" t="s">
        <v>37</v>
      </c>
    </row>
  </sheetData>
  <mergeCells count="2">
    <mergeCell ref="G3:J3"/>
    <mergeCell ref="B3:E3"/>
  </mergeCells>
  <pageMargins left="0.39370078740157483" right="0.39370078740157483" top="0.74803149606299213" bottom="0.74803149606299213" header="0.31496062992125984" footer="0.31496062992125984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BEBB69-B9E1-4E8E-9998-B3103884CADD}">
  <sheetPr>
    <pageSetUpPr fitToPage="1"/>
  </sheetPr>
  <dimension ref="B2:G40"/>
  <sheetViews>
    <sheetView tabSelected="1" workbookViewId="0">
      <selection activeCell="G6" sqref="G6"/>
    </sheetView>
  </sheetViews>
  <sheetFormatPr defaultColWidth="8.85546875" defaultRowHeight="18.75" x14ac:dyDescent="0.3"/>
  <cols>
    <col min="1" max="1" width="8.85546875" style="1"/>
    <col min="2" max="2" width="49.42578125" style="1" customWidth="1"/>
    <col min="3" max="3" width="13.28515625" style="2" customWidth="1"/>
    <col min="4" max="4" width="15.140625" style="2" customWidth="1"/>
    <col min="5" max="5" width="17.140625" style="2" customWidth="1"/>
    <col min="6" max="6" width="12.85546875" style="2" customWidth="1"/>
    <col min="7" max="7" width="14.28515625" style="2" customWidth="1"/>
    <col min="8" max="16384" width="8.85546875" style="1"/>
  </cols>
  <sheetData>
    <row r="2" spans="2:7" ht="19.5" thickBot="1" x14ac:dyDescent="0.35"/>
    <row r="3" spans="2:7" x14ac:dyDescent="0.3">
      <c r="B3" s="30" t="s">
        <v>39</v>
      </c>
      <c r="C3" s="33"/>
      <c r="D3" s="33"/>
      <c r="E3" s="31"/>
      <c r="F3" s="31"/>
      <c r="G3" s="32"/>
    </row>
    <row r="4" spans="2:7" x14ac:dyDescent="0.3">
      <c r="B4" s="14"/>
      <c r="C4" s="21"/>
      <c r="D4" s="21"/>
      <c r="E4" s="12"/>
      <c r="F4" s="12"/>
      <c r="G4" s="15"/>
    </row>
    <row r="5" spans="2:7" x14ac:dyDescent="0.3">
      <c r="B5" s="14"/>
      <c r="C5" s="21"/>
      <c r="D5" s="21"/>
      <c r="E5" s="12"/>
      <c r="F5" s="12"/>
      <c r="G5" s="15"/>
    </row>
    <row r="6" spans="2:7" ht="56.25" x14ac:dyDescent="0.3">
      <c r="B6" s="14"/>
      <c r="C6" s="26" t="s">
        <v>40</v>
      </c>
      <c r="D6" s="23" t="s">
        <v>38</v>
      </c>
      <c r="E6" s="13" t="s">
        <v>41</v>
      </c>
      <c r="F6" s="13" t="s">
        <v>2</v>
      </c>
      <c r="G6" s="16" t="s">
        <v>3</v>
      </c>
    </row>
    <row r="7" spans="2:7" x14ac:dyDescent="0.3">
      <c r="B7" s="14" t="s">
        <v>4</v>
      </c>
      <c r="C7" s="24">
        <v>290</v>
      </c>
      <c r="D7" s="25">
        <v>220</v>
      </c>
      <c r="E7" s="12">
        <f>SUM(C7:D7)</f>
        <v>510</v>
      </c>
      <c r="F7" s="12">
        <f>SUM(E7*13%)</f>
        <v>66.3</v>
      </c>
      <c r="G7" s="15">
        <f>SUM(E7:F7)</f>
        <v>576.29999999999995</v>
      </c>
    </row>
    <row r="8" spans="2:7" x14ac:dyDescent="0.3">
      <c r="B8" s="14" t="s">
        <v>5</v>
      </c>
      <c r="C8" s="24">
        <v>290</v>
      </c>
      <c r="D8" s="25">
        <v>297</v>
      </c>
      <c r="E8" s="12">
        <f>SUM(C8:D8)</f>
        <v>587</v>
      </c>
      <c r="F8" s="12">
        <v>76.3</v>
      </c>
      <c r="G8" s="15">
        <f t="shared" ref="G8" si="0">SUM(E8:F8)</f>
        <v>663.3</v>
      </c>
    </row>
    <row r="9" spans="2:7" x14ac:dyDescent="0.3">
      <c r="B9" s="14"/>
      <c r="C9" s="24"/>
      <c r="D9" s="25"/>
      <c r="E9" s="12"/>
      <c r="F9" s="12"/>
      <c r="G9" s="15"/>
    </row>
    <row r="10" spans="2:7" x14ac:dyDescent="0.3">
      <c r="B10" s="14" t="s">
        <v>6</v>
      </c>
      <c r="C10" s="24">
        <v>175</v>
      </c>
      <c r="D10" s="25">
        <v>66</v>
      </c>
      <c r="E10" s="12">
        <f>SUM(C10:D10)</f>
        <v>241</v>
      </c>
      <c r="F10" s="12">
        <v>31.35</v>
      </c>
      <c r="G10" s="15">
        <f t="shared" ref="G10:G11" si="1">SUM(E10:F10)</f>
        <v>272.35000000000002</v>
      </c>
    </row>
    <row r="11" spans="2:7" x14ac:dyDescent="0.3">
      <c r="B11" s="14" t="s">
        <v>7</v>
      </c>
      <c r="C11" s="24">
        <v>175</v>
      </c>
      <c r="D11" s="25">
        <v>99</v>
      </c>
      <c r="E11" s="12">
        <f>SUM(C11:D11)</f>
        <v>274</v>
      </c>
      <c r="F11" s="12">
        <v>35.65</v>
      </c>
      <c r="G11" s="15">
        <f t="shared" si="1"/>
        <v>309.64999999999998</v>
      </c>
    </row>
    <row r="12" spans="2:7" x14ac:dyDescent="0.3">
      <c r="B12" s="14"/>
      <c r="C12" s="24"/>
      <c r="D12" s="25"/>
      <c r="E12" s="12"/>
      <c r="F12" s="12"/>
      <c r="G12" s="15"/>
    </row>
    <row r="13" spans="2:7" x14ac:dyDescent="0.3">
      <c r="B13" s="14" t="s">
        <v>8</v>
      </c>
      <c r="C13" s="24">
        <v>290</v>
      </c>
      <c r="D13" s="25">
        <v>32</v>
      </c>
      <c r="E13" s="12">
        <f>SUM(C13:D13)</f>
        <v>322</v>
      </c>
      <c r="F13" s="12">
        <v>41.85</v>
      </c>
      <c r="G13" s="15">
        <f t="shared" ref="G13:G14" si="2">SUM(E13:F13)</f>
        <v>363.85</v>
      </c>
    </row>
    <row r="14" spans="2:7" x14ac:dyDescent="0.3">
      <c r="B14" s="14" t="s">
        <v>9</v>
      </c>
      <c r="C14" s="24">
        <v>290</v>
      </c>
      <c r="D14" s="25">
        <v>65</v>
      </c>
      <c r="E14" s="12">
        <f>SUM(C14:D14)</f>
        <v>355</v>
      </c>
      <c r="F14" s="12">
        <f t="shared" ref="F14" si="3">SUM(E14*13%)</f>
        <v>46.15</v>
      </c>
      <c r="G14" s="15">
        <f t="shared" si="2"/>
        <v>401.15</v>
      </c>
    </row>
    <row r="15" spans="2:7" x14ac:dyDescent="0.3">
      <c r="B15" s="14"/>
      <c r="C15" s="21"/>
      <c r="D15" s="25"/>
      <c r="E15" s="12"/>
      <c r="F15" s="12"/>
      <c r="G15" s="15"/>
    </row>
    <row r="16" spans="2:7" x14ac:dyDescent="0.3">
      <c r="B16" s="14" t="s">
        <v>10</v>
      </c>
      <c r="C16" s="21"/>
      <c r="D16" s="25">
        <f t="shared" ref="D16:D36" si="4">SUM(E16-C16)</f>
        <v>330</v>
      </c>
      <c r="E16" s="12">
        <v>330</v>
      </c>
      <c r="F16" s="12">
        <f t="shared" ref="F16:F17" si="5">SUM(E16*13%)</f>
        <v>42.9</v>
      </c>
      <c r="G16" s="15">
        <f t="shared" ref="G16:G17" si="6">SUM(E16:F16)</f>
        <v>372.9</v>
      </c>
    </row>
    <row r="17" spans="2:7" x14ac:dyDescent="0.3">
      <c r="B17" s="14" t="s">
        <v>11</v>
      </c>
      <c r="C17" s="21"/>
      <c r="D17" s="25">
        <f t="shared" si="4"/>
        <v>385</v>
      </c>
      <c r="E17" s="12">
        <v>385</v>
      </c>
      <c r="F17" s="12">
        <f t="shared" si="5"/>
        <v>50.050000000000004</v>
      </c>
      <c r="G17" s="15">
        <f t="shared" si="6"/>
        <v>435.05</v>
      </c>
    </row>
    <row r="18" spans="2:7" x14ac:dyDescent="0.3">
      <c r="B18" s="14"/>
      <c r="C18" s="21"/>
      <c r="D18" s="25"/>
      <c r="E18" s="12"/>
      <c r="F18" s="12"/>
      <c r="G18" s="15"/>
    </row>
    <row r="19" spans="2:7" x14ac:dyDescent="0.3">
      <c r="B19" s="14" t="s">
        <v>12</v>
      </c>
      <c r="C19" s="21"/>
      <c r="D19" s="25">
        <f t="shared" si="4"/>
        <v>137</v>
      </c>
      <c r="E19" s="12">
        <v>137</v>
      </c>
      <c r="F19" s="12">
        <v>17.8</v>
      </c>
      <c r="G19" s="15">
        <f t="shared" ref="G19:G20" si="7">SUM(E19:F19)</f>
        <v>154.80000000000001</v>
      </c>
    </row>
    <row r="20" spans="2:7" x14ac:dyDescent="0.3">
      <c r="B20" s="14" t="s">
        <v>13</v>
      </c>
      <c r="C20" s="21"/>
      <c r="D20" s="25">
        <f t="shared" si="4"/>
        <v>165</v>
      </c>
      <c r="E20" s="12">
        <v>165</v>
      </c>
      <c r="F20" s="12">
        <f t="shared" ref="F20" si="8">SUM(E20*13%)</f>
        <v>21.45</v>
      </c>
      <c r="G20" s="15">
        <f t="shared" si="7"/>
        <v>186.45</v>
      </c>
    </row>
    <row r="21" spans="2:7" x14ac:dyDescent="0.3">
      <c r="B21" s="14"/>
      <c r="C21" s="21"/>
      <c r="D21" s="25"/>
      <c r="E21" s="12"/>
      <c r="F21" s="12"/>
      <c r="G21" s="15"/>
    </row>
    <row r="22" spans="2:7" x14ac:dyDescent="0.3">
      <c r="B22" s="14" t="s">
        <v>14</v>
      </c>
      <c r="C22" s="21"/>
      <c r="D22" s="25">
        <f t="shared" si="4"/>
        <v>192</v>
      </c>
      <c r="E22" s="12">
        <v>192</v>
      </c>
      <c r="F22" s="12">
        <v>24.95</v>
      </c>
      <c r="G22" s="15">
        <f t="shared" ref="G22:G23" si="9">SUM(E22:F22)</f>
        <v>216.95</v>
      </c>
    </row>
    <row r="23" spans="2:7" x14ac:dyDescent="0.3">
      <c r="B23" s="14" t="s">
        <v>15</v>
      </c>
      <c r="C23" s="21"/>
      <c r="D23" s="25">
        <f t="shared" si="4"/>
        <v>220</v>
      </c>
      <c r="E23" s="12">
        <v>220</v>
      </c>
      <c r="F23" s="12">
        <f t="shared" ref="F23" si="10">SUM(E23*13%)</f>
        <v>28.6</v>
      </c>
      <c r="G23" s="15">
        <f t="shared" si="9"/>
        <v>248.6</v>
      </c>
    </row>
    <row r="24" spans="2:7" x14ac:dyDescent="0.3">
      <c r="B24" s="14"/>
      <c r="C24" s="21"/>
      <c r="D24" s="25"/>
      <c r="E24" s="12"/>
      <c r="F24" s="12"/>
      <c r="G24" s="15"/>
    </row>
    <row r="25" spans="2:7" x14ac:dyDescent="0.3">
      <c r="B25" s="14" t="s">
        <v>16</v>
      </c>
      <c r="C25" s="21"/>
      <c r="D25" s="25">
        <f t="shared" si="4"/>
        <v>55</v>
      </c>
      <c r="E25" s="12">
        <v>55</v>
      </c>
      <c r="F25" s="12">
        <f t="shared" ref="F25" si="11">SUM(E25*13%)</f>
        <v>7.15</v>
      </c>
      <c r="G25" s="15">
        <f t="shared" ref="G25:G27" si="12">SUM(E25:F25)</f>
        <v>62.15</v>
      </c>
    </row>
    <row r="26" spans="2:7" x14ac:dyDescent="0.3">
      <c r="B26" s="14" t="s">
        <v>17</v>
      </c>
      <c r="C26" s="21"/>
      <c r="D26" s="25">
        <f t="shared" si="4"/>
        <v>77</v>
      </c>
      <c r="E26" s="12">
        <v>77</v>
      </c>
      <c r="F26" s="12">
        <v>10</v>
      </c>
      <c r="G26" s="15">
        <f t="shared" si="12"/>
        <v>87</v>
      </c>
    </row>
    <row r="27" spans="2:7" x14ac:dyDescent="0.3">
      <c r="B27" s="14" t="s">
        <v>18</v>
      </c>
      <c r="C27" s="21"/>
      <c r="D27" s="25">
        <f t="shared" si="4"/>
        <v>220</v>
      </c>
      <c r="E27" s="12">
        <v>220</v>
      </c>
      <c r="F27" s="12">
        <f t="shared" ref="F27" si="13">SUM(E27*13%)</f>
        <v>28.6</v>
      </c>
      <c r="G27" s="15">
        <f t="shared" si="12"/>
        <v>248.6</v>
      </c>
    </row>
    <row r="28" spans="2:7" x14ac:dyDescent="0.3">
      <c r="B28" s="14"/>
      <c r="C28" s="21"/>
      <c r="D28" s="25"/>
      <c r="E28" s="12"/>
      <c r="F28" s="12"/>
      <c r="G28" s="15"/>
    </row>
    <row r="29" spans="2:7" x14ac:dyDescent="0.3">
      <c r="B29" s="14" t="s">
        <v>19</v>
      </c>
      <c r="C29" s="21"/>
      <c r="D29" s="25">
        <f t="shared" si="4"/>
        <v>2000</v>
      </c>
      <c r="E29" s="12">
        <v>2000</v>
      </c>
      <c r="F29" s="12">
        <f t="shared" ref="F29:F30" si="14">SUM(E29*13%)</f>
        <v>260</v>
      </c>
      <c r="G29" s="15">
        <f t="shared" ref="G29:G30" si="15">SUM(E29:F29)</f>
        <v>2260</v>
      </c>
    </row>
    <row r="30" spans="2:7" x14ac:dyDescent="0.3">
      <c r="B30" s="14" t="s">
        <v>19</v>
      </c>
      <c r="C30" s="21"/>
      <c r="D30" s="25">
        <f t="shared" si="4"/>
        <v>500</v>
      </c>
      <c r="E30" s="12">
        <v>500</v>
      </c>
      <c r="F30" s="12">
        <f t="shared" si="14"/>
        <v>65</v>
      </c>
      <c r="G30" s="15">
        <f t="shared" si="15"/>
        <v>565</v>
      </c>
    </row>
    <row r="31" spans="2:7" x14ac:dyDescent="0.3">
      <c r="B31" s="14"/>
      <c r="C31" s="21"/>
      <c r="D31" s="25"/>
      <c r="E31" s="12"/>
      <c r="F31" s="12"/>
      <c r="G31" s="15"/>
    </row>
    <row r="32" spans="2:7" x14ac:dyDescent="0.3">
      <c r="B32" s="14" t="s">
        <v>20</v>
      </c>
      <c r="C32" s="21"/>
      <c r="D32" s="25">
        <f t="shared" si="4"/>
        <v>25</v>
      </c>
      <c r="E32" s="12">
        <v>25</v>
      </c>
      <c r="F32" s="12">
        <f t="shared" ref="F32" si="16">SUM(E32*13%)</f>
        <v>3.25</v>
      </c>
      <c r="G32" s="15">
        <f t="shared" ref="G32" si="17">SUM(E32:F32)</f>
        <v>28.25</v>
      </c>
    </row>
    <row r="33" spans="2:7" x14ac:dyDescent="0.3">
      <c r="B33" s="14"/>
      <c r="C33" s="21"/>
      <c r="D33" s="25"/>
      <c r="E33" s="12"/>
      <c r="F33" s="12"/>
      <c r="G33" s="15"/>
    </row>
    <row r="34" spans="2:7" x14ac:dyDescent="0.3">
      <c r="B34" s="14" t="s">
        <v>21</v>
      </c>
      <c r="C34" s="21"/>
      <c r="D34" s="25"/>
      <c r="E34" s="12" t="s">
        <v>22</v>
      </c>
      <c r="F34" s="12"/>
      <c r="G34" s="15"/>
    </row>
    <row r="35" spans="2:7" x14ac:dyDescent="0.3">
      <c r="B35" s="14" t="s">
        <v>23</v>
      </c>
      <c r="C35" s="24">
        <v>100</v>
      </c>
      <c r="D35" s="25">
        <f t="shared" si="4"/>
        <v>0</v>
      </c>
      <c r="E35" s="12">
        <v>100</v>
      </c>
      <c r="F35" s="12">
        <f t="shared" ref="F35:F36" si="18">SUM(E35*13%)</f>
        <v>13</v>
      </c>
      <c r="G35" s="15">
        <f t="shared" ref="G35:G36" si="19">SUM(E35:F35)</f>
        <v>113</v>
      </c>
    </row>
    <row r="36" spans="2:7" x14ac:dyDescent="0.3">
      <c r="B36" s="14" t="s">
        <v>24</v>
      </c>
      <c r="C36" s="24">
        <v>200</v>
      </c>
      <c r="D36" s="25">
        <f t="shared" si="4"/>
        <v>0</v>
      </c>
      <c r="E36" s="12">
        <v>200</v>
      </c>
      <c r="F36" s="12">
        <f t="shared" si="18"/>
        <v>26</v>
      </c>
      <c r="G36" s="15">
        <f t="shared" si="19"/>
        <v>226</v>
      </c>
    </row>
    <row r="37" spans="2:7" ht="19.5" thickBot="1" x14ac:dyDescent="0.35">
      <c r="B37" s="17"/>
      <c r="C37" s="22"/>
      <c r="D37" s="22"/>
      <c r="E37" s="18"/>
      <c r="F37" s="18"/>
      <c r="G37" s="19"/>
    </row>
    <row r="39" spans="2:7" x14ac:dyDescent="0.3">
      <c r="B39" s="5"/>
      <c r="C39" s="6"/>
      <c r="D39" s="6"/>
      <c r="E39" s="6"/>
      <c r="F39" s="6"/>
    </row>
    <row r="40" spans="2:7" x14ac:dyDescent="0.3">
      <c r="B40" s="5"/>
      <c r="C40" s="6"/>
      <c r="D40" s="6"/>
      <c r="E40" s="6"/>
      <c r="F40" s="6"/>
    </row>
  </sheetData>
  <sheetProtection algorithmName="SHA-512" hashValue="5tnoUzJ08C0niAvXwaf3KvY01CgCch6V7I9pxD+AQtPzlKzfwdUDZWZVxUUqVyeSIGdRM9KVFKg7ytCREKxLNw==" saltValue="WZ33+doj+NGKmw6mBAkkdw==" spinCount="100000" sheet="1" objects="1" scenarios="1"/>
  <mergeCells count="1">
    <mergeCell ref="B3:G3"/>
  </mergeCells>
  <pageMargins left="0.39370078740157483" right="0.39370078740157483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Price List</vt:lpstr>
      <vt:lpstr>Price List Jan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Rydall</dc:creator>
  <cp:lastModifiedBy>Lindsay MacFarlane</cp:lastModifiedBy>
  <cp:lastPrinted>2021-11-23T18:38:50Z</cp:lastPrinted>
  <dcterms:created xsi:type="dcterms:W3CDTF">2019-06-04T15:07:29Z</dcterms:created>
  <dcterms:modified xsi:type="dcterms:W3CDTF">2021-12-24T14:05:11Z</dcterms:modified>
</cp:coreProperties>
</file>